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<sst xmlns="http://schemas.openxmlformats.org/spreadsheetml/2006/main" count="156" uniqueCount="111">
  <si>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</si>
  <si>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</si>
  <si>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</si>
  <si>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</si>
  <si>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</si>
  <si>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</si>
  <si>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</si>
  <si>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</si>
  <si>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</si>
  <si>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</si>
  <si>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</si>
  <si>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</si>
  <si>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</si>
  <si>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</si>
  <si>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</si>
  <si>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</si>
  <si>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</si>
  <si>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</si>
  <si>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</si>
  <si>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</si>
  <si>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</si>
  <si>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</si>
  <si>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</si>
  <si>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</si>
  <si>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</si>
  <si>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</si>
  <si>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</si>
  <si>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</si>
  <si>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</si>
  <si>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</si>
  <si>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</si>
  <si>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</si>
  <si>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</si>
  <si>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</si>
  <si>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</si>
  <si>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</si>
  <si>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</si>
  <si>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</si>
  <si>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</si>
  <si>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</si>
  <si>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</si>
  <si>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</si>
  <si>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</si>
  <si>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</si>
  <si>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</si>
  <si>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</si>
  <si>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</si>
  <si>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</si>
  <si>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</si>
  <si>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</si>
  <si>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</si>
  <si>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</si>
  <si>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</si>
  <si>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</si>
  <si>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</si>
  <si>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</si>
  <si>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</si>
  <si>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</si>
  <si>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</si>
  <si>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</si>
  <si>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</si>
  <si>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</si>
  <si>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</si>
  <si>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</si>
  <si>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</si>
  <si>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</si>
  <si>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</si>
  <si>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</si>
  <si>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</si>
  <si>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</si>
  <si>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</si>
  <si>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</si>
  <si>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</si>
  <si>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</si>
  <si>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</si>
  <si>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</si>
  <si>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</si>
  <si>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</si>
  <si>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</si>
  <si>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</si>
  <si>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</si>
  <si>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</si>
  <si>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</si>
  <si>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</si>
  <si>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</si>
  <si>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</si>
  <si>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</si>
  <si>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</si>
  <si>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</si>
  <si>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</si>
  <si>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</si>
  <si>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</si>
  <si>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</si>
  <si>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</si>
  <si>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</si>
  <si>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</si>
  <si>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</si>
  <si>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</si>
  <si>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</si>
  <si>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</si>
  <si>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</si>
  <si>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</si>
  <si>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</si>
  <si>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</si>
  <si>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</si>
  <si>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</si>
  <si>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</si>
  <si>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</si>
  <si>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</si>
  <si>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</si>
  <si>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24.06.2014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</si>
</sst>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20163992"/>
        <c:axId val="47258201"/>
      </c:bar3D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22670626"/>
        <c:axId val="2709043"/>
      </c:bar3D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0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24381388"/>
        <c:axId val="18105901"/>
      </c:bar3D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28735382"/>
        <c:axId val="57291847"/>
      </c:bar3D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45864576"/>
        <c:axId val="10128001"/>
      </c:bar3D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8001"/>
        <c:crosses val="autoZero"/>
        <c:auto val="1"/>
        <c:lblOffset val="100"/>
        <c:tickLblSkip val="2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24043146"/>
        <c:axId val="15061723"/>
      </c:bar3D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1337780"/>
        <c:axId val="12040021"/>
      </c:bar3D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41251326"/>
        <c:axId val="35717615"/>
      </c:bar3D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53023080"/>
        <c:axId val="7445673"/>
      </c:bar3D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+66.7+499.1</f>
        <v>148228.50000000003</v>
      </c>
      <c r="E6" s="3">
        <f>D6/D134*100</f>
        <v>48.07989848723405</v>
      </c>
      <c r="F6" s="3">
        <f>D6/B6*100</f>
        <v>86.43933178099016</v>
      </c>
      <c r="G6" s="3">
        <f aca="true" t="shared" si="0" ref="G6:G41">D6/C6*100</f>
        <v>54.027362768818286</v>
      </c>
      <c r="H6" s="3">
        <f>B6-D6</f>
        <v>23254.199999999983</v>
      </c>
      <c r="I6" s="3">
        <f aca="true" t="shared" si="1" ref="I6:I41">C6-D6</f>
        <v>126129.69999999998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</f>
        <v>121546.6</v>
      </c>
      <c r="E7" s="1">
        <f>D7/D6*100</f>
        <v>81.99948053174658</v>
      </c>
      <c r="F7" s="1">
        <f>D7/B7*100</f>
        <v>89.21015064496596</v>
      </c>
      <c r="G7" s="1">
        <f t="shared" si="0"/>
        <v>56.47937109355578</v>
      </c>
      <c r="H7" s="1">
        <f>B7-D7</f>
        <v>14700.899999999994</v>
      </c>
      <c r="I7" s="1">
        <f t="shared" si="1"/>
        <v>93658.70000000001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0.0070836580009917115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5.79213848888709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1.1+76.7+36.7+34.9+18.5+42.2+88.1+82.5+80.9+400.1+1837.5+2957.3+365.3+150+4041.5+622.1+388.9+504.4+104+339.4+307.4+873.2+298.8+1030.7+5.1+301.4+159+4.7+44.9+145.5+1389.2+0.1+286.8+29.7+169.8+150+66.7</f>
        <v>17435.1</v>
      </c>
      <c r="E10" s="1">
        <f>D10/D6*100</f>
        <v>11.762312915532434</v>
      </c>
      <c r="F10" s="1">
        <f t="shared" si="3"/>
        <v>70.77944221166726</v>
      </c>
      <c r="G10" s="1">
        <f t="shared" si="0"/>
        <v>44.20047914210746</v>
      </c>
      <c r="H10" s="1">
        <f t="shared" si="2"/>
        <v>7197.9000000000015</v>
      </c>
      <c r="I10" s="1">
        <f t="shared" si="1"/>
        <v>22010.4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0.11266389392053484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483.70000000002256</v>
      </c>
      <c r="E12" s="1">
        <f>D12/D6*100</f>
        <v>0.3263205119123667</v>
      </c>
      <c r="F12" s="1">
        <f t="shared" si="3"/>
        <v>44.42913566639276</v>
      </c>
      <c r="G12" s="1">
        <f t="shared" si="0"/>
        <v>21.24006498924272</v>
      </c>
      <c r="H12" s="1">
        <f t="shared" si="2"/>
        <v>604.9999999999877</v>
      </c>
      <c r="I12" s="1">
        <f t="shared" si="1"/>
        <v>1793.5999999999685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</f>
        <v>86067.6</v>
      </c>
      <c r="E17" s="3">
        <f>D17/D134*100</f>
        <v>27.917178349911552</v>
      </c>
      <c r="F17" s="3">
        <f>D17/B17*100</f>
        <v>82.8718142279284</v>
      </c>
      <c r="G17" s="3">
        <f t="shared" si="0"/>
        <v>48.41576956893744</v>
      </c>
      <c r="H17" s="3">
        <f>B17-D17</f>
        <v>17788.699999999997</v>
      </c>
      <c r="I17" s="3">
        <f t="shared" si="1"/>
        <v>91700.1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80.07496433036356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2.2378920755313256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1.3731067207636787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36.6+15.7+3.3+2+290.1+4.1+24.2+41.8-0.1+460.8+0.9+2.5+257.9+361.7+1303.2+901+0.2+255.3+105.4+1050+1256.6+91+115.9+147.7+464.8+110+110.3</f>
        <v>7412.900000000001</v>
      </c>
      <c r="E21" s="1">
        <f>D21/D17*100</f>
        <v>8.612881037695951</v>
      </c>
      <c r="F21" s="1">
        <f t="shared" si="3"/>
        <v>74.50824697711352</v>
      </c>
      <c r="G21" s="1">
        <f t="shared" si="0"/>
        <v>38.30243468915345</v>
      </c>
      <c r="H21" s="1">
        <f t="shared" si="2"/>
        <v>2536.2</v>
      </c>
      <c r="I21" s="1">
        <f t="shared" si="1"/>
        <v>11940.699999999997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0.8108742430368685</v>
      </c>
      <c r="F22" s="1">
        <f t="shared" si="3"/>
        <v>94.20896328293736</v>
      </c>
      <c r="G22" s="1">
        <f t="shared" si="0"/>
        <v>50.26287360460929</v>
      </c>
      <c r="H22" s="1">
        <f t="shared" si="2"/>
        <v>42.89999999999998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5930.300000000017</v>
      </c>
      <c r="E23" s="1">
        <f>D23/D17*100</f>
        <v>6.89028159260862</v>
      </c>
      <c r="F23" s="1">
        <f t="shared" si="3"/>
        <v>71.99587228359854</v>
      </c>
      <c r="G23" s="1">
        <f t="shared" si="0"/>
        <v>45.73413846023344</v>
      </c>
      <c r="H23" s="1">
        <f t="shared" si="2"/>
        <v>2306.699999999989</v>
      </c>
      <c r="I23" s="1">
        <f t="shared" si="1"/>
        <v>7036.599999999999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</f>
        <v>18536.3</v>
      </c>
      <c r="E31" s="3">
        <f>D31/D134*100</f>
        <v>6.012497072620422</v>
      </c>
      <c r="F31" s="3">
        <f>D31/B31*100</f>
        <v>82.23443710959681</v>
      </c>
      <c r="G31" s="3">
        <f t="shared" si="0"/>
        <v>49.39614878297064</v>
      </c>
      <c r="H31" s="3">
        <f aca="true" t="shared" si="4" ref="H31:H41">B31-D31</f>
        <v>4004.5</v>
      </c>
      <c r="I31" s="3">
        <f t="shared" si="1"/>
        <v>18989.500000000004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77.65627444527765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3.640963946418649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1.064397965073936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0.09710675809088115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3251.5000000000005</v>
      </c>
      <c r="E37" s="1">
        <f>D37/D31*100</f>
        <v>17.541256885138893</v>
      </c>
      <c r="F37" s="1">
        <f t="shared" si="3"/>
        <v>83.4359763920965</v>
      </c>
      <c r="G37" s="1">
        <f t="shared" si="0"/>
        <v>47.55671264132452</v>
      </c>
      <c r="H37" s="1">
        <f>B37-D37</f>
        <v>645.4999999999995</v>
      </c>
      <c r="I37" s="1">
        <f t="shared" si="1"/>
        <v>3585.6000000000026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0.09078931235610431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0.8711103153395988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</f>
        <v>5331.2</v>
      </c>
      <c r="E49" s="3">
        <f>D49/D134*100</f>
        <v>1.7292460951513513</v>
      </c>
      <c r="F49" s="3">
        <f>D49/B49*100</f>
        <v>80.64867481544232</v>
      </c>
      <c r="G49" s="3">
        <f t="shared" si="5"/>
        <v>43.913609330983014</v>
      </c>
      <c r="H49" s="3">
        <f>B49-D49</f>
        <v>1279.2000000000007</v>
      </c>
      <c r="I49" s="3">
        <f t="shared" si="6"/>
        <v>6808.999999999999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65.32487995198079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1.4912214885954385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4.092887154861943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1550.9000000000005</v>
      </c>
      <c r="E54" s="1">
        <f>D54/D49*100</f>
        <v>29.091011404561833</v>
      </c>
      <c r="F54" s="1">
        <f t="shared" si="7"/>
        <v>72.60767790262172</v>
      </c>
      <c r="G54" s="1">
        <f t="shared" si="5"/>
        <v>41.03669991797426</v>
      </c>
      <c r="H54" s="1">
        <f t="shared" si="8"/>
        <v>585.1000000000004</v>
      </c>
      <c r="I54" s="1">
        <f>C54-D54</f>
        <v>2228.399999999998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</f>
        <v>1241.7</v>
      </c>
      <c r="E56" s="3">
        <f>D56/D134*100</f>
        <v>0.402762019123168</v>
      </c>
      <c r="F56" s="3">
        <f>D56/B56*100</f>
        <v>61.80994574145055</v>
      </c>
      <c r="G56" s="3">
        <f t="shared" si="5"/>
        <v>41.13223797535445</v>
      </c>
      <c r="H56" s="3">
        <f>B56-D56</f>
        <v>767.2</v>
      </c>
      <c r="I56" s="3">
        <f t="shared" si="6"/>
        <v>1777.1000000000001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83.37762744624305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9.921881291777401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83.20000000000009</v>
      </c>
      <c r="E61" s="1">
        <f>D61/D56*100</f>
        <v>6.7004912619795505</v>
      </c>
      <c r="F61" s="1">
        <f t="shared" si="7"/>
        <v>95.74223245109322</v>
      </c>
      <c r="G61" s="1">
        <f t="shared" si="5"/>
        <v>74.75292003593896</v>
      </c>
      <c r="H61" s="1">
        <f t="shared" si="8"/>
        <v>3.700000000000003</v>
      </c>
      <c r="I61" s="1">
        <f t="shared" si="6"/>
        <v>28.09999999999995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0.0004541087434746196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23974+47.2</f>
        <v>24021.2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</f>
        <v>20223.100000000002</v>
      </c>
      <c r="E87" s="3">
        <f>D87/D134*100</f>
        <v>6.559633235829701</v>
      </c>
      <c r="F87" s="3">
        <f aca="true" t="shared" si="11" ref="F87:F92">D87/B87*100</f>
        <v>84.18855011406592</v>
      </c>
      <c r="G87" s="3">
        <f t="shared" si="9"/>
        <v>44.97720347841559</v>
      </c>
      <c r="H87" s="3">
        <f aca="true" t="shared" si="12" ref="H87:H92">B87-D87</f>
        <v>3798.0999999999985</v>
      </c>
      <c r="I87" s="3">
        <f t="shared" si="10"/>
        <v>24739.899999999998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</f>
        <v>16804.499999999996</v>
      </c>
      <c r="E88" s="1">
        <f>D88/D87*100</f>
        <v>83.09556892860142</v>
      </c>
      <c r="F88" s="1">
        <f t="shared" si="11"/>
        <v>87.13179821946146</v>
      </c>
      <c r="G88" s="1">
        <f t="shared" si="9"/>
        <v>44.20805897038589</v>
      </c>
      <c r="H88" s="1">
        <f t="shared" si="12"/>
        <v>2481.8000000000065</v>
      </c>
      <c r="I88" s="1">
        <f t="shared" si="10"/>
        <v>21207.800000000007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5.133733206086109</v>
      </c>
      <c r="F89" s="1">
        <f t="shared" si="11"/>
        <v>82.22063831472242</v>
      </c>
      <c r="G89" s="1">
        <f t="shared" si="9"/>
        <v>54.14059240717564</v>
      </c>
      <c r="H89" s="1">
        <f t="shared" si="12"/>
        <v>224.5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3472.199999999998</v>
      </c>
      <c r="C91" s="53">
        <f>C87-C88-C89-C90</f>
        <v>5033.099999999997</v>
      </c>
      <c r="D91" s="53">
        <f>D87-D88-D89-D90</f>
        <v>2380.400000000006</v>
      </c>
      <c r="E91" s="1">
        <f>D91/D87*100</f>
        <v>11.770697865312469</v>
      </c>
      <c r="F91" s="1">
        <f t="shared" si="11"/>
        <v>68.55595875813626</v>
      </c>
      <c r="G91" s="1">
        <f>D91/C91*100</f>
        <v>47.29490771095364</v>
      </c>
      <c r="H91" s="1">
        <f t="shared" si="12"/>
        <v>1091.799999999992</v>
      </c>
      <c r="I91" s="1">
        <f>C91-D91</f>
        <v>2652.6999999999907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</f>
        <v>16132.300000000003</v>
      </c>
      <c r="E92" s="3">
        <f>D92/D134*100</f>
        <v>5.232727487396862</v>
      </c>
      <c r="F92" s="3">
        <f t="shared" si="11"/>
        <v>66.1941143644958</v>
      </c>
      <c r="G92" s="3">
        <f>D92/C92*100</f>
        <v>37.274777376765854</v>
      </c>
      <c r="H92" s="3">
        <f t="shared" si="12"/>
        <v>8238.899999999998</v>
      </c>
      <c r="I92" s="3">
        <f>C92-D92</f>
        <v>27147.1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</f>
        <v>3013.6</v>
      </c>
      <c r="E98" s="27">
        <f>D98/D134*100</f>
        <v>0.9775015066679382</v>
      </c>
      <c r="F98" s="27">
        <f>D98/B98*100</f>
        <v>87.55629158313721</v>
      </c>
      <c r="G98" s="27">
        <f aca="true" t="shared" si="13" ref="G98:G111">D98/C98*100</f>
        <v>48.89191732372887</v>
      </c>
      <c r="H98" s="27">
        <f>B98-D98</f>
        <v>428.3000000000002</v>
      </c>
      <c r="I98" s="27">
        <f aca="true" t="shared" si="14" ref="I98:I132">C98-D98</f>
        <v>3150.2000000000003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0.504380143350146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f>3153.6+39.1</f>
        <v>3192.7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</f>
        <v>2823.1000000000004</v>
      </c>
      <c r="E100" s="1">
        <f>D100/D98*100</f>
        <v>93.6786567560393</v>
      </c>
      <c r="F100" s="1">
        <f aca="true" t="shared" si="15" ref="F100:F132">D100/B100*100</f>
        <v>88.42359131769351</v>
      </c>
      <c r="G100" s="1">
        <f t="shared" si="13"/>
        <v>50.302015216577864</v>
      </c>
      <c r="H100" s="1">
        <f>B100-D100</f>
        <v>369.59999999999945</v>
      </c>
      <c r="I100" s="1">
        <f t="shared" si="14"/>
        <v>2789.2000000000007</v>
      </c>
    </row>
    <row r="101" spans="1:9" ht="18.75" thickBot="1">
      <c r="A101" s="102" t="s">
        <v>35</v>
      </c>
      <c r="B101" s="104">
        <f>B98-B99-B100</f>
        <v>234.00000000000045</v>
      </c>
      <c r="C101" s="104">
        <f>C98-C99-C100</f>
        <v>536.2999999999993</v>
      </c>
      <c r="D101" s="104">
        <f>D98-D99-D100</f>
        <v>175.29999999999973</v>
      </c>
      <c r="E101" s="100">
        <f>D101/D98*100</f>
        <v>5.816963100610557</v>
      </c>
      <c r="F101" s="100">
        <f t="shared" si="15"/>
        <v>74.91452991452965</v>
      </c>
      <c r="G101" s="100">
        <f t="shared" si="13"/>
        <v>32.68692895767294</v>
      </c>
      <c r="H101" s="100">
        <f>B101-D101</f>
        <v>58.70000000000073</v>
      </c>
      <c r="I101" s="100">
        <f t="shared" si="14"/>
        <v>360.99999999999955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9424.8</v>
      </c>
      <c r="C102" s="97">
        <f>SUM(C103:C131)-C110-C114+C132-C127-C128-C104-C107</f>
        <v>16857.2</v>
      </c>
      <c r="D102" s="97">
        <f>SUM(D103:D131)-D110-D114+D132-D127-D128-D104-D107</f>
        <v>6555.000000000001</v>
      </c>
      <c r="E102" s="98">
        <f>D102/D134*100</f>
        <v>2.1262020096258083</v>
      </c>
      <c r="F102" s="98">
        <f>D102/B102*100</f>
        <v>69.55054749172398</v>
      </c>
      <c r="G102" s="98">
        <f t="shared" si="13"/>
        <v>38.88546140521558</v>
      </c>
      <c r="H102" s="98">
        <f>B102-D102</f>
        <v>2869.7999999999984</v>
      </c>
      <c r="I102" s="98">
        <f t="shared" si="14"/>
        <v>10302.2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6.680396643783371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0.4180015255530129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6.410373760488175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0.34935163996948887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f>202.6-47.2</f>
        <v>155.39999999999998</v>
      </c>
      <c r="C112" s="71">
        <f>488.6-250</f>
        <v>238.60000000000002</v>
      </c>
      <c r="D112" s="83">
        <f>4.9+70</f>
        <v>74.9</v>
      </c>
      <c r="E112" s="6">
        <f>D112/D102*100</f>
        <v>1.1426392067124334</v>
      </c>
      <c r="F112" s="6">
        <f>D112/B112*100</f>
        <v>48.19819819819821</v>
      </c>
      <c r="G112" s="6">
        <f aca="true" t="shared" si="17" ref="G112:G132">D112/C112*100</f>
        <v>31.391450125733446</v>
      </c>
      <c r="H112" s="6">
        <f t="shared" si="16"/>
        <v>80.49999999999997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1.2112890922959574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0.30358504958047283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7.888634630053394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0.0671243325705568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0.40427154843630814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0.42715484363081613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1.0114416475972539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0.032036613272311214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21.4+1.2+34.6+22.6+3.4+31.2+5.1+22.6+3+44.8+0.2+32.7+27.3+30.6+3.7+29.7+4.3+33.6+0.1+0.1+6.3+25.5+0.4</f>
        <v>384.4000000000001</v>
      </c>
      <c r="E126" s="21">
        <f>D126/D102*100</f>
        <v>5.86422578184592</v>
      </c>
      <c r="F126" s="6">
        <f t="shared" si="15"/>
        <v>87.90304139034988</v>
      </c>
      <c r="G126" s="6">
        <f t="shared" si="17"/>
        <v>44.27551255471091</v>
      </c>
      <c r="H126" s="6">
        <f t="shared" si="16"/>
        <v>52.89999999999992</v>
      </c>
      <c r="I126" s="6">
        <f t="shared" si="14"/>
        <v>483.79999999999995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85.71800208116545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3.4+3+2.7+1.6-0.1+0.1</f>
        <v>10.700000000000001</v>
      </c>
      <c r="E128" s="1">
        <f>D128/D126*100</f>
        <v>2.783558792924037</v>
      </c>
      <c r="F128" s="1">
        <f>D128/B128*100</f>
        <v>68.5897435897436</v>
      </c>
      <c r="G128" s="1">
        <f>D128/C128*100</f>
        <v>39.05109489051096</v>
      </c>
      <c r="H128" s="1">
        <f t="shared" si="16"/>
        <v>4.899999999999999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63.89016018306636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3.8993135011441646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13884.199999999999</v>
      </c>
      <c r="C133" s="88">
        <f>C41+C66+C69+C74+C76+C84+C98+C102+C96+C81+C94</f>
        <v>25001.600000000002</v>
      </c>
      <c r="D133" s="63">
        <f>D41+D66+D69+D74+D76+D84+D98+D102+D96+D81+D94</f>
        <v>9849.900000000001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308296.19999999995</v>
      </c>
      <c r="E134" s="40">
        <v>100</v>
      </c>
      <c r="F134" s="3">
        <f>D134/B134*100</f>
        <v>82.90496333366497</v>
      </c>
      <c r="G134" s="3">
        <f aca="true" t="shared" si="18" ref="G134:G140">D134/C134*100</f>
        <v>49.39378515024755</v>
      </c>
      <c r="H134" s="3">
        <f aca="true" t="shared" si="19" ref="H134:H140">B134-D134</f>
        <v>63570.800000000105</v>
      </c>
      <c r="I134" s="3">
        <f aca="true" t="shared" si="20" ref="I134:I140">C134-D134</f>
        <v>315863.70000000007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228919.6</v>
      </c>
      <c r="E135" s="6">
        <f>D135/D134*100</f>
        <v>74.25313708050896</v>
      </c>
      <c r="F135" s="6">
        <f aca="true" t="shared" si="21" ref="F135:F146">D135/B135*100</f>
        <v>87.8316232764184</v>
      </c>
      <c r="G135" s="6">
        <f t="shared" si="18"/>
        <v>53.205205529055945</v>
      </c>
      <c r="H135" s="6">
        <f t="shared" si="19"/>
        <v>31715</v>
      </c>
      <c r="I135" s="20">
        <f t="shared" si="20"/>
        <v>201338.30000000002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38054.29999999999</v>
      </c>
      <c r="C136" s="71">
        <f>C10+C21+C34+C53+C59+C89+C47+C128+C104+C107</f>
        <v>64923.7</v>
      </c>
      <c r="D136" s="71">
        <f>D10+D21+D34+D53+D59+D89+D47+D128+D104+D107</f>
        <v>27387.500000000007</v>
      </c>
      <c r="E136" s="6">
        <f>D136/D134*100</f>
        <v>8.883502294222248</v>
      </c>
      <c r="F136" s="6">
        <f t="shared" si="21"/>
        <v>71.96952775376243</v>
      </c>
      <c r="G136" s="6">
        <f t="shared" si="18"/>
        <v>42.184133066969395</v>
      </c>
      <c r="H136" s="6">
        <f t="shared" si="19"/>
        <v>10666.799999999981</v>
      </c>
      <c r="I136" s="20">
        <f t="shared" si="20"/>
        <v>37536.19999999999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3.2045156573451123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4759.4</v>
      </c>
      <c r="C138" s="70">
        <f>C11+C22+C100+C60+C36+C90</f>
        <v>8036.500000000001</v>
      </c>
      <c r="D138" s="70">
        <f>D11+D22+D100+D60+D36+D90</f>
        <v>3706.0000000000005</v>
      </c>
      <c r="E138" s="6">
        <f>D138/D134*100</f>
        <v>1.2020907166549575</v>
      </c>
      <c r="F138" s="6">
        <f t="shared" si="21"/>
        <v>77.8669580199185</v>
      </c>
      <c r="G138" s="6">
        <f t="shared" si="18"/>
        <v>46.11460212779195</v>
      </c>
      <c r="H138" s="6">
        <f t="shared" si="19"/>
        <v>1053.3999999999992</v>
      </c>
      <c r="I138" s="20">
        <f t="shared" si="20"/>
        <v>4330.5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0.6281621375806772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53493.30000000006</v>
      </c>
      <c r="C140" s="70">
        <f>C134-C135-C136-C137-C138-C139</f>
        <v>92563.40000000001</v>
      </c>
      <c r="D140" s="70">
        <f>D134-D135-D136-D137-D138-D139</f>
        <v>36467.09999999994</v>
      </c>
      <c r="E140" s="6">
        <f>D140/D134*100</f>
        <v>11.828592113688053</v>
      </c>
      <c r="F140" s="6">
        <f t="shared" si="21"/>
        <v>68.17134108383648</v>
      </c>
      <c r="G140" s="46">
        <f t="shared" si="18"/>
        <v>39.39688905117999</v>
      </c>
      <c r="H140" s="6">
        <f t="shared" si="19"/>
        <v>17026.20000000012</v>
      </c>
      <c r="I140" s="6">
        <f t="shared" si="20"/>
        <v>56096.30000000007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29554.7+180.5-132.3</f>
        <v>29602.9</v>
      </c>
      <c r="C142" s="77">
        <v>77971.6</v>
      </c>
      <c r="D142" s="77">
        <f>1285.7+343.1+251.2+535+4+1250.9+3+47.1-1</f>
        <v>3719</v>
      </c>
      <c r="E142" s="16"/>
      <c r="F142" s="6">
        <f t="shared" si="21"/>
        <v>12.56295835880944</v>
      </c>
      <c r="G142" s="6">
        <f aca="true" t="shared" si="22" ref="G142:G151">D142/C142*100</f>
        <v>4.769685372622852</v>
      </c>
      <c r="H142" s="6">
        <f>B142-D142</f>
        <v>25883.9</v>
      </c>
      <c r="I142" s="6">
        <f aca="true" t="shared" si="23" ref="I142:I151">C142-D142</f>
        <v>74252.6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2921.3+155.4+1707.9+56.8+14.6+990.8-990.8+14.7</f>
        <v>4870.700000000001</v>
      </c>
      <c r="E143" s="6"/>
      <c r="F143" s="6">
        <f t="shared" si="21"/>
        <v>33.93057422900891</v>
      </c>
      <c r="G143" s="6">
        <f t="shared" si="22"/>
        <v>20.713866514701756</v>
      </c>
      <c r="H143" s="6">
        <f aca="true" t="shared" si="24" ref="H143:H150">B143-D143</f>
        <v>9484.199999999999</v>
      </c>
      <c r="I143" s="6">
        <f t="shared" si="23"/>
        <v>18643.5</v>
      </c>
      <c r="K143" s="49"/>
      <c r="L143" s="49"/>
    </row>
    <row r="144" spans="1:12" ht="18.75">
      <c r="A144" s="25" t="s">
        <v>63</v>
      </c>
      <c r="B144" s="92">
        <f>37500.3-180.5+132.3</f>
        <v>37452.100000000006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6096.5+112.1+30.9+1603.7+825.7-185.6+11.1+170.9+380.2+5.4+65.1+200.4+74.5+498.5+120.7+76.5+8.2+81+5.4+147.8+98.3+231.2+169.5+12.6+23.6+6.7+96.6+89.5+188.5+0.4+202.6</f>
        <v>11448.500000000002</v>
      </c>
      <c r="E144" s="6"/>
      <c r="F144" s="6">
        <f t="shared" si="21"/>
        <v>30.568379343214396</v>
      </c>
      <c r="G144" s="6">
        <f t="shared" si="22"/>
        <v>11.108502076931364</v>
      </c>
      <c r="H144" s="6">
        <f t="shared" si="24"/>
        <v>26003.600000000006</v>
      </c>
      <c r="I144" s="6">
        <f t="shared" si="23"/>
        <v>91612.2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475870.0000000001</v>
      </c>
      <c r="C151" s="94">
        <f>C134+C142+C146+C147+C143+C150+C149+C144+C148+C145</f>
        <v>866336.9999999999</v>
      </c>
      <c r="D151" s="94">
        <f>D134+D142+D146+D147+D143+D150+D149+D144+D148+D145</f>
        <v>339429.89999999997</v>
      </c>
      <c r="E151" s="27"/>
      <c r="F151" s="3">
        <f>D151/B151*100</f>
        <v>71.32828293441483</v>
      </c>
      <c r="G151" s="3">
        <f t="shared" si="22"/>
        <v>39.17989188964572</v>
      </c>
      <c r="H151" s="3">
        <f>B151-D151</f>
        <v>136440.10000000015</v>
      </c>
      <c r="I151" s="3">
        <f t="shared" si="23"/>
        <v>526907.0999999999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308296.19999999995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308296.19999999995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2014-06-24T04:58:56Z</dcterms:modified>
  <cp:category/>
  <cp:version/>
  <cp:contentType/>
  <cp:contentStatus/>
</cp:coreProperties>
</file>